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LTRO\2017 LTRO courses\"/>
    </mc:Choice>
  </mc:AlternateContent>
  <workbookProtection workbookAlgorithmName="SHA-512" workbookHashValue="YmduHKOWstmHUH379pCF13kL9uopS7wQfut/nM/VFzWFDQbLxIPf5rYQbQU8xHfwtXQNBreeV3rxkDYxGxsPnw==" workbookSaltValue="4JbUctS5THZx5JrJB9KGdw==" workbookSpinCount="100000" lockStructure="1"/>
  <bookViews>
    <workbookView xWindow="0" yWindow="0" windowWidth="28800" windowHeight="11805"/>
  </bookViews>
  <sheets>
    <sheet name="Registration Form" sheetId="2" r:id="rId1"/>
  </sheets>
  <definedNames>
    <definedName name="_xlnm.Print_Area" localSheetId="0">'Registration Form'!$B$2:$J$34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2" l="1"/>
  <c r="Q40" i="2"/>
  <c r="R40" i="2"/>
  <c r="O40" i="2"/>
  <c r="N40" i="2"/>
  <c r="M40" i="2"/>
  <c r="L40" i="2"/>
  <c r="K40" i="2"/>
  <c r="J40" i="2"/>
  <c r="S40" i="2"/>
  <c r="I40" i="2"/>
  <c r="H40" i="2"/>
  <c r="G40" i="2"/>
  <c r="Q6" i="2" l="1"/>
  <c r="Q5" i="2"/>
  <c r="Q4" i="2"/>
  <c r="P6" i="2"/>
  <c r="P5" i="2"/>
  <c r="P4" i="2"/>
  <c r="C22" i="2" s="1"/>
  <c r="O6" i="2"/>
  <c r="O5" i="2"/>
  <c r="O4" i="2"/>
  <c r="C7" i="2" s="1"/>
  <c r="N6" i="2"/>
  <c r="N5" i="2"/>
  <c r="N4" i="2"/>
  <c r="C6" i="2" s="1"/>
  <c r="M6" i="2"/>
  <c r="M5" i="2"/>
  <c r="C5" i="2" s="1"/>
  <c r="M4" i="2"/>
  <c r="C23" i="2" l="1"/>
  <c r="H28" i="2" l="1"/>
  <c r="R4" i="2"/>
  <c r="J27" i="2"/>
  <c r="S6" i="2" s="1"/>
  <c r="S4" i="2"/>
  <c r="J26" i="2"/>
  <c r="I26" i="2"/>
  <c r="I27" i="2"/>
  <c r="S5" i="2" s="1"/>
  <c r="C27" i="2" s="1"/>
  <c r="J28" i="2" l="1"/>
  <c r="R6" i="2"/>
  <c r="I28" i="2"/>
  <c r="R5" i="2"/>
  <c r="C26" i="2" s="1"/>
</calcChain>
</file>

<file path=xl/sharedStrings.xml><?xml version="1.0" encoding="utf-8"?>
<sst xmlns="http://schemas.openxmlformats.org/spreadsheetml/2006/main" count="117" uniqueCount="80">
  <si>
    <t xml:space="preserve">Paris  </t>
  </si>
  <si>
    <t xml:space="preserve">London  </t>
  </si>
  <si>
    <t xml:space="preserve">Amsterdam  </t>
  </si>
  <si>
    <t>09/05/2017 to 11/05/2017</t>
  </si>
  <si>
    <t>13/06/2017 to 15/06/2017</t>
  </si>
  <si>
    <t>20/06/2017 to 22/06/2017</t>
  </si>
  <si>
    <t>xx</t>
  </si>
  <si>
    <t>19/6/2017</t>
  </si>
  <si>
    <t xml:space="preserve">  8, 9, 10,   3 nights</t>
  </si>
  <si>
    <t>12, 13, 14,  3 nights</t>
  </si>
  <si>
    <t>19, 20, 21,  3 nights</t>
  </si>
  <si>
    <t xml:space="preserve"> </t>
  </si>
  <si>
    <t xml:space="preserve"> *includes VAT</t>
  </si>
  <si>
    <t>PPG</t>
  </si>
  <si>
    <t>PSM</t>
  </si>
  <si>
    <t>ADG</t>
  </si>
  <si>
    <t>Practical Surveillance mapping</t>
  </si>
  <si>
    <t>Practical Production Geology</t>
  </si>
  <si>
    <t>Advanced Development Geology</t>
  </si>
  <si>
    <t xml:space="preserve">course </t>
  </si>
  <si>
    <t xml:space="preserve">name </t>
  </si>
  <si>
    <t>venue</t>
  </si>
  <si>
    <t>date</t>
  </si>
  <si>
    <t>arrive date</t>
  </si>
  <si>
    <t>hotel</t>
  </si>
  <si>
    <t>cost with hotel</t>
  </si>
  <si>
    <t>cost without hotel</t>
  </si>
  <si>
    <t>PG</t>
  </si>
  <si>
    <t>PS</t>
  </si>
  <si>
    <t>RE</t>
  </si>
  <si>
    <t>PT</t>
  </si>
  <si>
    <t>PP</t>
  </si>
  <si>
    <t>PE</t>
  </si>
  <si>
    <t xml:space="preserve">Male </t>
  </si>
  <si>
    <t>Female</t>
  </si>
  <si>
    <t xml:space="preserve">Course     </t>
  </si>
  <si>
    <t xml:space="preserve">Venue     </t>
  </si>
  <si>
    <t xml:space="preserve">Dates     </t>
  </si>
  <si>
    <t xml:space="preserve">  LTRO   Course offering Registration</t>
  </si>
  <si>
    <t xml:space="preserve">                              City, State, Country </t>
  </si>
  <si>
    <t xml:space="preserve">                              First Name</t>
  </si>
  <si>
    <t xml:space="preserve">                              Last Name</t>
  </si>
  <si>
    <t xml:space="preserve">                              Email</t>
  </si>
  <si>
    <t xml:space="preserve">                              Company</t>
  </si>
  <si>
    <t xml:space="preserve">                              Gender</t>
  </si>
  <si>
    <t xml:space="preserve">                              Discipline   </t>
  </si>
  <si>
    <t xml:space="preserve">                              Experience Yrs</t>
  </si>
  <si>
    <t xml:space="preserve">                              Phone (+44 …)</t>
  </si>
  <si>
    <t xml:space="preserve">                              Street Address </t>
  </si>
  <si>
    <t xml:space="preserve">                              Zip</t>
  </si>
  <si>
    <t xml:space="preserve">Via PayPal   </t>
  </si>
  <si>
    <t xml:space="preserve">Via Bank Transfer   </t>
  </si>
  <si>
    <t xml:space="preserve"> Registration Details</t>
  </si>
  <si>
    <t xml:space="preserve"> Arrive Date</t>
  </si>
  <si>
    <t xml:space="preserve"> Hotel</t>
  </si>
  <si>
    <t xml:space="preserve"> Cost</t>
  </si>
  <si>
    <t xml:space="preserve"> Cost With Hotel</t>
  </si>
  <si>
    <t xml:space="preserve"> Cost Without Hotel</t>
  </si>
  <si>
    <t xml:space="preserve"> Participant Choise</t>
  </si>
  <si>
    <t xml:space="preserve"> Confirmation  Details</t>
  </si>
  <si>
    <t xml:space="preserve"> Registration Fee</t>
  </si>
  <si>
    <t xml:space="preserve"> Payment date</t>
  </si>
  <si>
    <t>0-5</t>
  </si>
  <si>
    <t>15-20</t>
  </si>
  <si>
    <t>20+</t>
  </si>
  <si>
    <t>5-10</t>
  </si>
  <si>
    <t>10-15</t>
  </si>
  <si>
    <t>First Name</t>
  </si>
  <si>
    <t>Last Name</t>
  </si>
  <si>
    <t>E-mail</t>
  </si>
  <si>
    <t>Company</t>
  </si>
  <si>
    <t>Gender</t>
  </si>
  <si>
    <t>Discipline</t>
  </si>
  <si>
    <t>Experience Yrs</t>
  </si>
  <si>
    <t>Phone</t>
  </si>
  <si>
    <t>St. Adress</t>
  </si>
  <si>
    <t xml:space="preserve">City, State, Country </t>
  </si>
  <si>
    <t>Zip</t>
  </si>
  <si>
    <t>Course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</si>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</sst>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-8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1" fillId="2" borderId="0" xfId="0" applyFont="1" applyFill="1" applyProtection="1"/>
    <xf numFmtId="0" fontId="4" fillId="3" borderId="36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0" fillId="5" borderId="15" xfId="0" applyFont="1" applyFill="1" applyBorder="1" applyProtection="1"/>
    <xf numFmtId="0" fontId="0" fillId="5" borderId="16" xfId="0" applyFont="1" applyFill="1" applyBorder="1" applyProtection="1"/>
    <xf numFmtId="0" fontId="0" fillId="5" borderId="17" xfId="0" applyFont="1" applyFill="1" applyBorder="1" applyProtection="1"/>
    <xf numFmtId="0" fontId="0" fillId="6" borderId="3" xfId="0" applyFill="1" applyBorder="1" applyProtection="1"/>
    <xf numFmtId="0" fontId="0" fillId="5" borderId="23" xfId="0" applyFill="1" applyBorder="1" applyAlignment="1" applyProtection="1">
      <alignment horizontal="center" wrapText="1"/>
    </xf>
    <xf numFmtId="0" fontId="0" fillId="5" borderId="30" xfId="0" applyFill="1" applyBorder="1" applyProtection="1"/>
    <xf numFmtId="0" fontId="0" fillId="5" borderId="25" xfId="0" applyFill="1" applyBorder="1" applyProtection="1"/>
    <xf numFmtId="0" fontId="1" fillId="5" borderId="14" xfId="0" applyFont="1" applyFill="1" applyBorder="1" applyProtection="1"/>
    <xf numFmtId="0" fontId="0" fillId="5" borderId="28" xfId="0" applyFill="1" applyBorder="1" applyProtection="1"/>
    <xf numFmtId="0" fontId="0" fillId="5" borderId="29" xfId="0" applyFill="1" applyBorder="1" applyProtection="1"/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/>
    </xf>
    <xf numFmtId="0" fontId="1" fillId="6" borderId="3" xfId="0" applyFont="1" applyFill="1" applyBorder="1" applyProtection="1"/>
    <xf numFmtId="0" fontId="1" fillId="4" borderId="3" xfId="0" applyFont="1" applyFill="1" applyBorder="1" applyProtection="1"/>
    <xf numFmtId="0" fontId="0" fillId="3" borderId="3" xfId="0" applyFont="1" applyFill="1" applyBorder="1" applyAlignment="1" applyProtection="1">
      <alignment horizontal="left"/>
    </xf>
    <xf numFmtId="0" fontId="1" fillId="3" borderId="3" xfId="0" applyFont="1" applyFill="1" applyBorder="1" applyProtection="1"/>
    <xf numFmtId="0" fontId="0" fillId="3" borderId="3" xfId="0" applyFill="1" applyBorder="1" applyProtection="1"/>
    <xf numFmtId="0" fontId="0" fillId="3" borderId="3" xfId="0" applyFill="1" applyBorder="1" applyAlignment="1" applyProtection="1">
      <alignment horizontal="right"/>
    </xf>
    <xf numFmtId="0" fontId="0" fillId="3" borderId="23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14" fontId="0" fillId="0" borderId="28" xfId="0" applyNumberFormat="1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164" fontId="1" fillId="0" borderId="28" xfId="0" applyNumberFormat="1" applyFont="1" applyBorder="1" applyAlignment="1" applyProtection="1">
      <alignment horizontal="center"/>
    </xf>
    <xf numFmtId="164" fontId="1" fillId="0" borderId="29" xfId="0" applyNumberFormat="1" applyFont="1" applyBorder="1" applyAlignment="1" applyProtection="1">
      <alignment horizontal="center"/>
    </xf>
    <xf numFmtId="0" fontId="1" fillId="3" borderId="33" xfId="0" applyFont="1" applyFill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right"/>
    </xf>
    <xf numFmtId="0" fontId="1" fillId="3" borderId="18" xfId="0" applyFont="1" applyFill="1" applyBorder="1" applyAlignment="1" applyProtection="1">
      <alignment horizontal="center" wrapText="1"/>
    </xf>
    <xf numFmtId="0" fontId="1" fillId="3" borderId="19" xfId="0" applyFont="1" applyFill="1" applyBorder="1" applyAlignment="1" applyProtection="1">
      <alignment horizontal="center" wrapText="1"/>
    </xf>
    <xf numFmtId="14" fontId="0" fillId="0" borderId="19" xfId="0" applyNumberFormat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164" fontId="1" fillId="0" borderId="19" xfId="0" applyNumberFormat="1" applyFont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1" fillId="3" borderId="35" xfId="0" applyFont="1" applyFill="1" applyBorder="1" applyAlignment="1" applyProtection="1">
      <alignment horizontal="center" wrapText="1"/>
    </xf>
    <xf numFmtId="0" fontId="1" fillId="3" borderId="25" xfId="0" applyFont="1" applyFill="1" applyBorder="1" applyAlignment="1" applyProtection="1">
      <alignment horizontal="center" wrapText="1"/>
    </xf>
    <xf numFmtId="0" fontId="1" fillId="2" borderId="0" xfId="0" applyFont="1" applyFill="1" applyBorder="1" applyProtection="1"/>
    <xf numFmtId="0" fontId="0" fillId="0" borderId="3" xfId="0" applyBorder="1" applyAlignment="1" applyProtection="1">
      <alignment horizontal="center" wrapText="1"/>
    </xf>
    <xf numFmtId="0" fontId="0" fillId="0" borderId="0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2" borderId="0" xfId="0" applyFont="1" applyFill="1" applyProtection="1"/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horizontal="center" wrapText="1"/>
    </xf>
    <xf numFmtId="14" fontId="0" fillId="0" borderId="4" xfId="0" applyNumberFormat="1" applyBorder="1" applyAlignment="1" applyProtection="1">
      <alignment horizontal="center" wrapText="1"/>
    </xf>
    <xf numFmtId="14" fontId="0" fillId="0" borderId="15" xfId="0" applyNumberFormat="1" applyBorder="1" applyAlignment="1" applyProtection="1">
      <alignment horizontal="center" wrapText="1"/>
    </xf>
    <xf numFmtId="14" fontId="0" fillId="0" borderId="16" xfId="0" applyNumberFormat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14" fontId="0" fillId="0" borderId="20" xfId="0" applyNumberFormat="1" applyBorder="1" applyAlignment="1" applyProtection="1">
      <alignment horizontal="center" wrapText="1"/>
    </xf>
    <xf numFmtId="164" fontId="1" fillId="0" borderId="31" xfId="0" applyNumberFormat="1" applyFont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1" fillId="0" borderId="32" xfId="0" applyNumberFormat="1" applyFont="1" applyBorder="1" applyAlignment="1" applyProtection="1">
      <alignment horizontal="center"/>
    </xf>
    <xf numFmtId="164" fontId="1" fillId="0" borderId="24" xfId="0" applyNumberFormat="1" applyFont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164" fontId="2" fillId="4" borderId="14" xfId="0" applyNumberFormat="1" applyFont="1" applyFill="1" applyBorder="1" applyAlignment="1" applyProtection="1">
      <alignment horizontal="center"/>
    </xf>
    <xf numFmtId="164" fontId="2" fillId="4" borderId="26" xfId="0" applyNumberFormat="1" applyFont="1" applyFill="1" applyBorder="1" applyAlignment="1" applyProtection="1">
      <alignment horizontal="center"/>
    </xf>
    <xf numFmtId="164" fontId="2" fillId="4" borderId="27" xfId="0" applyNumberFormat="1" applyFont="1" applyFill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 wrapText="1"/>
    </xf>
    <xf numFmtId="0" fontId="0" fillId="4" borderId="28" xfId="0" applyFill="1" applyBorder="1" applyAlignment="1" applyProtection="1">
      <alignment horizontal="center" wrapText="1"/>
    </xf>
    <xf numFmtId="0" fontId="0" fillId="4" borderId="29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wrapText="1"/>
    </xf>
    <xf numFmtId="0" fontId="0" fillId="4" borderId="19" xfId="0" applyFill="1" applyBorder="1" applyAlignment="1" applyProtection="1">
      <alignment horizontal="center" wrapText="1"/>
    </xf>
    <xf numFmtId="0" fontId="0" fillId="4" borderId="20" xfId="0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1" fontId="0" fillId="2" borderId="0" xfId="0" applyNumberFormat="1" applyFill="1" applyProtection="1"/>
    <xf numFmtId="0" fontId="0" fillId="2" borderId="0" xfId="0" applyNumberFormat="1" applyFont="1" applyFill="1" applyProtection="1"/>
    <xf numFmtId="49" fontId="0" fillId="2" borderId="0" xfId="0" applyNumberFormat="1" applyFont="1" applyFill="1" applyProtection="1"/>
    <xf numFmtId="0" fontId="0" fillId="6" borderId="0" xfId="0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14" fontId="1" fillId="3" borderId="0" xfId="0" applyNumberFormat="1" applyFont="1" applyFill="1" applyBorder="1" applyAlignment="1" applyProtection="1">
      <alignment horizontal="center" wrapText="1"/>
    </xf>
    <xf numFmtId="164" fontId="1" fillId="3" borderId="0" xfId="0" applyNumberFormat="1" applyFont="1" applyFill="1" applyBorder="1" applyAlignment="1" applyProtection="1">
      <alignment horizontal="center"/>
    </xf>
    <xf numFmtId="0" fontId="4" fillId="3" borderId="37" xfId="0" applyFont="1" applyFill="1" applyBorder="1" applyAlignment="1" applyProtection="1">
      <alignment horizontal="center" vertical="center"/>
    </xf>
    <xf numFmtId="0" fontId="1" fillId="4" borderId="38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/>
      <protection locked="0"/>
    </xf>
    <xf numFmtId="164" fontId="1" fillId="5" borderId="38" xfId="0" applyNumberFormat="1" applyFont="1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4" fillId="8" borderId="40" xfId="0" applyFont="1" applyFill="1" applyBorder="1" applyAlignment="1" applyProtection="1">
      <alignment horizontal="center" vertical="center"/>
    </xf>
    <xf numFmtId="0" fontId="0" fillId="8" borderId="10" xfId="0" applyFill="1" applyBorder="1" applyProtection="1"/>
    <xf numFmtId="0" fontId="1" fillId="7" borderId="10" xfId="0" applyFont="1" applyFill="1" applyBorder="1" applyAlignment="1" applyProtection="1">
      <alignment horizontal="right" vertical="center"/>
    </xf>
    <xf numFmtId="0" fontId="1" fillId="8" borderId="10" xfId="0" applyFont="1" applyFill="1" applyBorder="1" applyAlignment="1" applyProtection="1">
      <alignment horizontal="right" vertical="center"/>
    </xf>
    <xf numFmtId="0" fontId="1" fillId="8" borderId="10" xfId="0" applyFont="1" applyFill="1" applyBorder="1" applyAlignment="1" applyProtection="1">
      <alignment horizontal="right"/>
    </xf>
    <xf numFmtId="0" fontId="1" fillId="8" borderId="10" xfId="0" applyFont="1" applyFill="1" applyBorder="1" applyProtection="1"/>
    <xf numFmtId="0" fontId="0" fillId="8" borderId="10" xfId="0" applyFill="1" applyBorder="1" applyAlignment="1" applyProtection="1">
      <alignment horizontal="center"/>
    </xf>
    <xf numFmtId="0" fontId="0" fillId="8" borderId="41" xfId="0" applyFill="1" applyBorder="1" applyAlignment="1" applyProtection="1">
      <alignment horizontal="center"/>
    </xf>
    <xf numFmtId="0" fontId="0" fillId="3" borderId="28" xfId="0" applyFont="1" applyFill="1" applyBorder="1" applyAlignment="1" applyProtection="1">
      <alignment horizontal="left"/>
    </xf>
    <xf numFmtId="0" fontId="0" fillId="3" borderId="28" xfId="0" applyFill="1" applyBorder="1" applyProtection="1"/>
    <xf numFmtId="0" fontId="0" fillId="3" borderId="28" xfId="0" applyFill="1" applyBorder="1" applyAlignment="1" applyProtection="1">
      <alignment horizontal="right"/>
    </xf>
    <xf numFmtId="0" fontId="0" fillId="0" borderId="28" xfId="0" applyFill="1" applyBorder="1" applyProtection="1"/>
    <xf numFmtId="164" fontId="0" fillId="0" borderId="28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3</xdr:row>
      <xdr:rowOff>200025</xdr:rowOff>
    </xdr:from>
    <xdr:to>
      <xdr:col>1</xdr:col>
      <xdr:colOff>1142837</xdr:colOff>
      <xdr:row>5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39" r="20314"/>
        <a:stretch/>
      </xdr:blipFill>
      <xdr:spPr bwMode="auto">
        <a:xfrm>
          <a:off x="885824" y="819150"/>
          <a:ext cx="866613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85726</xdr:colOff>
      <xdr:row>3</xdr:row>
      <xdr:rowOff>9525</xdr:rowOff>
    </xdr:from>
    <xdr:to>
      <xdr:col>4</xdr:col>
      <xdr:colOff>390525</xdr:colOff>
      <xdr:row>3</xdr:row>
      <xdr:rowOff>152400</xdr:rowOff>
    </xdr:to>
    <xdr:cxnSp macro="">
      <xdr:nvCxnSpPr>
        <xdr:cNvPr id="4" name="Straight Arrow Connector 3"/>
        <xdr:cNvCxnSpPr/>
      </xdr:nvCxnSpPr>
      <xdr:spPr>
        <a:xfrm flipH="1">
          <a:off x="5343526" y="628650"/>
          <a:ext cx="304799" cy="1428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abaesh@gmail.com" TargetMode="External"/><Relationship Id="rId2" Type="http://schemas.openxmlformats.org/officeDocument/2006/relationships/hyperlink" Target="mailto:Olabaesh@gmail.com" TargetMode="External"/><Relationship Id="rId1" Type="http://schemas.openxmlformats.org/officeDocument/2006/relationships/hyperlink" Target="mailto:Olabaesh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U40"/>
  <sheetViews>
    <sheetView tabSelected="1" workbookViewId="0">
      <selection activeCell="BV11" sqref="BV11"/>
    </sheetView>
  </sheetViews>
  <sheetFormatPr defaultRowHeight="15" x14ac:dyDescent="0.25"/>
  <cols>
    <col min="1" max="1" width="9.140625" style="5"/>
    <col min="2" max="2" width="30.7109375" style="5" customWidth="1"/>
    <col min="3" max="3" width="36.28515625" style="2" customWidth="1"/>
    <col min="4" max="4" width="2.7109375" style="7" customWidth="1"/>
    <col min="5" max="5" width="7.28515625" style="7" customWidth="1"/>
    <col min="6" max="7" width="9.28515625" style="7" hidden="1" customWidth="1"/>
    <col min="8" max="10" width="17.140625" style="5" hidden="1" customWidth="1"/>
    <col min="11" max="11" width="9.28515625" style="5" hidden="1" customWidth="1"/>
    <col min="12" max="12" width="9.140625" style="8" hidden="1" customWidth="1"/>
    <col min="13" max="15" width="9.140625" style="5" hidden="1" customWidth="1"/>
    <col min="16" max="16" width="9.7109375" style="5" hidden="1" customWidth="1"/>
    <col min="17" max="20" width="9.140625" style="5" hidden="1" customWidth="1"/>
    <col min="21" max="21" width="9.140625" style="5" customWidth="1"/>
    <col min="22" max="73" width="9.140625" style="5"/>
    <col min="74" max="16384" width="9.140625" style="1"/>
  </cols>
  <sheetData>
    <row r="1" spans="1:73" s="5" customFormat="1" ht="15.75" thickBot="1" x14ac:dyDescent="0.3">
      <c r="C1" s="6"/>
      <c r="D1" s="7"/>
      <c r="E1" s="7"/>
      <c r="F1" s="7"/>
      <c r="G1" s="7"/>
      <c r="L1" s="8"/>
    </row>
    <row r="2" spans="1:73" s="5" customFormat="1" ht="24.75" customHeight="1" x14ac:dyDescent="0.25">
      <c r="B2" s="9" t="s">
        <v>38</v>
      </c>
      <c r="C2" s="109"/>
      <c r="D2" s="116"/>
      <c r="E2" s="10"/>
      <c r="F2" s="10"/>
      <c r="G2" s="10"/>
      <c r="H2" s="11">
        <v>1</v>
      </c>
      <c r="I2" s="12">
        <v>2</v>
      </c>
      <c r="J2" s="13">
        <v>3</v>
      </c>
      <c r="L2" s="14" t="s">
        <v>19</v>
      </c>
      <c r="M2" s="15" t="s">
        <v>20</v>
      </c>
      <c r="N2" s="15" t="s">
        <v>21</v>
      </c>
      <c r="O2" s="15" t="s">
        <v>22</v>
      </c>
      <c r="P2" s="15" t="s">
        <v>23</v>
      </c>
      <c r="Q2" s="15" t="s">
        <v>24</v>
      </c>
      <c r="R2" s="15" t="s">
        <v>25</v>
      </c>
      <c r="S2" s="16" t="s">
        <v>26</v>
      </c>
    </row>
    <row r="3" spans="1:73" s="5" customFormat="1" ht="8.25" customHeight="1" thickBot="1" x14ac:dyDescent="0.3">
      <c r="B3" s="17"/>
      <c r="C3" s="102"/>
      <c r="D3" s="117"/>
      <c r="E3" s="7"/>
      <c r="F3" s="7"/>
      <c r="G3" s="7"/>
      <c r="H3" s="18"/>
      <c r="I3" s="19"/>
      <c r="J3" s="20"/>
      <c r="L3" s="21"/>
      <c r="M3" s="22"/>
      <c r="N3" s="22"/>
      <c r="O3" s="22"/>
      <c r="P3" s="22"/>
      <c r="Q3" s="22"/>
      <c r="R3" s="22"/>
      <c r="S3" s="23"/>
    </row>
    <row r="4" spans="1:73" ht="19.5" customHeight="1" thickBot="1" x14ac:dyDescent="0.3">
      <c r="B4" s="24" t="s">
        <v>35</v>
      </c>
      <c r="C4" s="110" t="s">
        <v>14</v>
      </c>
      <c r="D4" s="118"/>
      <c r="E4" s="33"/>
      <c r="F4" s="33"/>
      <c r="G4" s="33"/>
      <c r="H4" s="34" t="s">
        <v>14</v>
      </c>
      <c r="I4" s="34" t="s">
        <v>13</v>
      </c>
      <c r="J4" s="35" t="s">
        <v>15</v>
      </c>
      <c r="L4" s="36" t="s">
        <v>14</v>
      </c>
      <c r="M4" s="37" t="str">
        <f>H5</f>
        <v>Practical Surveillance mapping</v>
      </c>
      <c r="N4" s="37" t="str">
        <f>H6</f>
        <v xml:space="preserve">Paris  </v>
      </c>
      <c r="O4" s="37" t="str">
        <f>H7</f>
        <v>09/05/2017 to 11/05/2017</v>
      </c>
      <c r="P4" s="38">
        <f>H22</f>
        <v>42952</v>
      </c>
      <c r="Q4" s="39" t="str">
        <f>H23</f>
        <v xml:space="preserve">  8, 9, 10,   3 nights</v>
      </c>
      <c r="R4" s="40">
        <f>H26</f>
        <v>2225</v>
      </c>
      <c r="S4" s="41">
        <f>H27</f>
        <v>1250</v>
      </c>
    </row>
    <row r="5" spans="1:73" ht="19.5" customHeight="1" x14ac:dyDescent="0.25">
      <c r="B5" s="24"/>
      <c r="C5" s="103" t="str">
        <f>VLOOKUP(C4,L4:S6,2,FALSE)</f>
        <v>Practical Surveillance mapping</v>
      </c>
      <c r="D5" s="119"/>
      <c r="E5" s="33"/>
      <c r="F5" s="33"/>
      <c r="G5" s="33"/>
      <c r="H5" s="42" t="s">
        <v>16</v>
      </c>
      <c r="I5" s="42" t="s">
        <v>17</v>
      </c>
      <c r="J5" s="43" t="s">
        <v>18</v>
      </c>
      <c r="L5" s="36" t="s">
        <v>13</v>
      </c>
      <c r="M5" s="37" t="str">
        <f>I5</f>
        <v>Practical Production Geology</v>
      </c>
      <c r="N5" s="37" t="str">
        <f>I6</f>
        <v xml:space="preserve">London  </v>
      </c>
      <c r="O5" s="37" t="str">
        <f>I7</f>
        <v>13/06/2017 to 15/06/2017</v>
      </c>
      <c r="P5" s="38">
        <f>I22</f>
        <v>43075</v>
      </c>
      <c r="Q5" s="39" t="str">
        <f>I23</f>
        <v>12, 13, 14,  3 nights</v>
      </c>
      <c r="R5" s="40">
        <f>I26</f>
        <v>2670</v>
      </c>
      <c r="S5" s="41">
        <f>I27</f>
        <v>1500</v>
      </c>
    </row>
    <row r="6" spans="1:73" s="3" customFormat="1" ht="19.5" customHeight="1" thickBot="1" x14ac:dyDescent="0.3">
      <c r="A6" s="8"/>
      <c r="B6" s="25" t="s">
        <v>36</v>
      </c>
      <c r="C6" s="104" t="str">
        <f>VLOOKUP(C4,L4:S6,3,FALSE)</f>
        <v xml:space="preserve">Paris  </v>
      </c>
      <c r="D6" s="120"/>
      <c r="E6" s="44"/>
      <c r="F6" s="44"/>
      <c r="G6" s="44"/>
      <c r="H6" s="34" t="s">
        <v>0</v>
      </c>
      <c r="I6" s="34" t="s">
        <v>1</v>
      </c>
      <c r="J6" s="35" t="s">
        <v>2</v>
      </c>
      <c r="K6" s="8"/>
      <c r="L6" s="45" t="s">
        <v>15</v>
      </c>
      <c r="M6" s="46" t="str">
        <f>J5</f>
        <v>Advanced Development Geology</v>
      </c>
      <c r="N6" s="46" t="str">
        <f>J6</f>
        <v xml:space="preserve">Amsterdam  </v>
      </c>
      <c r="O6" s="46" t="str">
        <f>J7</f>
        <v>20/06/2017 to 22/06/2017</v>
      </c>
      <c r="P6" s="47" t="str">
        <f>J22</f>
        <v>19/6/2017</v>
      </c>
      <c r="Q6" s="48" t="str">
        <f>J23</f>
        <v>19, 20, 21,  3 nights</v>
      </c>
      <c r="R6" s="49">
        <f>J26</f>
        <v>2225</v>
      </c>
      <c r="S6" s="50">
        <f>J27</f>
        <v>1250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3" ht="19.5" customHeight="1" thickBot="1" x14ac:dyDescent="0.3">
      <c r="B7" s="25" t="s">
        <v>37</v>
      </c>
      <c r="C7" s="104" t="str">
        <f>VLOOKUP(C4,L4:S6,4,FALSE)</f>
        <v>09/05/2017 to 11/05/2017</v>
      </c>
      <c r="D7" s="120"/>
      <c r="E7" s="44"/>
      <c r="F7" s="44"/>
      <c r="G7" s="44"/>
      <c r="H7" s="51" t="s">
        <v>3</v>
      </c>
      <c r="I7" s="51" t="s">
        <v>4</v>
      </c>
      <c r="J7" s="52" t="s">
        <v>5</v>
      </c>
    </row>
    <row r="8" spans="1:73" ht="8.25" customHeight="1" x14ac:dyDescent="0.25">
      <c r="B8" s="26"/>
      <c r="C8" s="105"/>
      <c r="D8" s="121"/>
      <c r="E8" s="53"/>
      <c r="F8" s="53"/>
      <c r="G8" s="53"/>
      <c r="H8" s="54"/>
      <c r="I8" s="55"/>
      <c r="J8" s="56"/>
    </row>
    <row r="9" spans="1:73" ht="21" customHeight="1" x14ac:dyDescent="0.25">
      <c r="B9" s="27" t="s">
        <v>52</v>
      </c>
      <c r="C9" s="106"/>
      <c r="D9" s="121"/>
      <c r="E9" s="53"/>
      <c r="F9" s="53"/>
      <c r="G9" s="53"/>
      <c r="H9" s="57"/>
      <c r="I9" s="55"/>
      <c r="J9" s="56"/>
    </row>
    <row r="10" spans="1:73" x14ac:dyDescent="0.25">
      <c r="B10" s="28" t="s">
        <v>40</v>
      </c>
      <c r="C10" s="111"/>
      <c r="D10" s="121"/>
      <c r="E10" s="53"/>
      <c r="F10" s="53"/>
      <c r="G10" s="53"/>
      <c r="H10" s="58" t="s">
        <v>6</v>
      </c>
      <c r="I10" s="59" t="s">
        <v>6</v>
      </c>
      <c r="J10" s="60" t="s">
        <v>6</v>
      </c>
    </row>
    <row r="11" spans="1:73" x14ac:dyDescent="0.25">
      <c r="B11" s="28" t="s">
        <v>41</v>
      </c>
      <c r="C11" s="111"/>
      <c r="D11" s="121"/>
      <c r="E11" s="53"/>
      <c r="F11" s="53"/>
      <c r="G11" s="53"/>
      <c r="H11" s="61" t="s">
        <v>6</v>
      </c>
      <c r="I11" s="62" t="s">
        <v>6</v>
      </c>
      <c r="J11" s="63" t="s">
        <v>6</v>
      </c>
    </row>
    <row r="12" spans="1:73" x14ac:dyDescent="0.25">
      <c r="B12" s="28" t="s">
        <v>42</v>
      </c>
      <c r="C12" s="112"/>
      <c r="D12" s="121"/>
      <c r="E12" s="53"/>
      <c r="F12" s="53"/>
      <c r="G12" s="53"/>
      <c r="H12" s="61" t="s">
        <v>6</v>
      </c>
      <c r="I12" s="62" t="s">
        <v>6</v>
      </c>
      <c r="J12" s="63" t="s">
        <v>6</v>
      </c>
    </row>
    <row r="13" spans="1:73" x14ac:dyDescent="0.25">
      <c r="B13" s="28" t="s">
        <v>43</v>
      </c>
      <c r="C13" s="112"/>
      <c r="D13" s="121"/>
      <c r="E13" s="53"/>
      <c r="F13" s="53"/>
      <c r="G13" s="53"/>
      <c r="H13" s="61" t="s">
        <v>6</v>
      </c>
      <c r="I13" s="62" t="s">
        <v>6</v>
      </c>
      <c r="J13" s="63" t="s">
        <v>6</v>
      </c>
    </row>
    <row r="14" spans="1:73" x14ac:dyDescent="0.25">
      <c r="B14" s="28" t="s">
        <v>44</v>
      </c>
      <c r="C14" s="112"/>
      <c r="D14" s="118"/>
      <c r="E14" s="53"/>
      <c r="F14" s="53"/>
      <c r="G14" s="53"/>
      <c r="H14" s="61" t="s">
        <v>6</v>
      </c>
      <c r="I14" s="62" t="s">
        <v>6</v>
      </c>
      <c r="J14" s="63" t="s">
        <v>6</v>
      </c>
      <c r="L14" s="64" t="s">
        <v>33</v>
      </c>
      <c r="M14" s="64" t="s">
        <v>34</v>
      </c>
      <c r="N14" s="64"/>
      <c r="O14" s="64"/>
      <c r="P14" s="64"/>
      <c r="Q14" s="64"/>
    </row>
    <row r="15" spans="1:73" x14ac:dyDescent="0.25">
      <c r="B15" s="28" t="s">
        <v>45</v>
      </c>
      <c r="C15" s="112"/>
      <c r="D15" s="118"/>
      <c r="E15" s="53"/>
      <c r="F15" s="53"/>
      <c r="G15" s="53"/>
      <c r="H15" s="61" t="s">
        <v>6</v>
      </c>
      <c r="I15" s="62" t="s">
        <v>6</v>
      </c>
      <c r="J15" s="63" t="s">
        <v>6</v>
      </c>
      <c r="L15" s="64" t="s">
        <v>27</v>
      </c>
      <c r="M15" s="64" t="s">
        <v>28</v>
      </c>
      <c r="N15" s="64" t="s">
        <v>29</v>
      </c>
      <c r="O15" s="64" t="s">
        <v>30</v>
      </c>
      <c r="P15" s="64" t="s">
        <v>31</v>
      </c>
      <c r="Q15" s="64" t="s">
        <v>32</v>
      </c>
    </row>
    <row r="16" spans="1:73" x14ac:dyDescent="0.25">
      <c r="B16" s="28" t="s">
        <v>46</v>
      </c>
      <c r="C16" s="112"/>
      <c r="D16" s="118"/>
      <c r="E16" s="53"/>
      <c r="F16" s="53"/>
      <c r="G16" s="53"/>
      <c r="H16" s="61"/>
      <c r="I16" s="62"/>
      <c r="J16" s="63"/>
      <c r="L16" s="100" t="s">
        <v>62</v>
      </c>
      <c r="M16" s="101" t="s">
        <v>65</v>
      </c>
      <c r="N16" s="101" t="s">
        <v>66</v>
      </c>
      <c r="O16" s="101" t="s">
        <v>63</v>
      </c>
      <c r="P16" s="101" t="s">
        <v>64</v>
      </c>
      <c r="Q16" s="101"/>
      <c r="R16" s="99"/>
    </row>
    <row r="17" spans="2:17" x14ac:dyDescent="0.25">
      <c r="B17" s="28" t="s">
        <v>47</v>
      </c>
      <c r="C17" s="112"/>
      <c r="D17" s="121"/>
      <c r="E17" s="53"/>
      <c r="F17" s="53"/>
      <c r="G17" s="53"/>
      <c r="H17" s="61" t="s">
        <v>6</v>
      </c>
      <c r="I17" s="62" t="s">
        <v>6</v>
      </c>
      <c r="J17" s="63" t="s">
        <v>6</v>
      </c>
      <c r="M17" s="8"/>
      <c r="N17" s="8"/>
      <c r="O17" s="8"/>
      <c r="P17" s="8"/>
      <c r="Q17" s="8"/>
    </row>
    <row r="18" spans="2:17" x14ac:dyDescent="0.25">
      <c r="B18" s="28" t="s">
        <v>48</v>
      </c>
      <c r="C18" s="112"/>
      <c r="D18" s="121"/>
      <c r="E18" s="53"/>
      <c r="F18" s="53"/>
      <c r="G18" s="53"/>
      <c r="H18" s="61" t="s">
        <v>6</v>
      </c>
      <c r="I18" s="62" t="s">
        <v>6</v>
      </c>
      <c r="J18" s="63" t="s">
        <v>6</v>
      </c>
      <c r="M18" s="8"/>
      <c r="N18" s="8"/>
      <c r="O18" s="8"/>
      <c r="P18" s="8"/>
      <c r="Q18" s="8"/>
    </row>
    <row r="19" spans="2:17" x14ac:dyDescent="0.25">
      <c r="B19" s="28" t="s">
        <v>39</v>
      </c>
      <c r="C19" s="112"/>
      <c r="D19" s="121"/>
      <c r="E19" s="53"/>
      <c r="F19" s="53"/>
      <c r="G19" s="53"/>
      <c r="H19" s="61" t="s">
        <v>6</v>
      </c>
      <c r="I19" s="62" t="s">
        <v>6</v>
      </c>
      <c r="J19" s="63" t="s">
        <v>6</v>
      </c>
      <c r="M19" s="8"/>
      <c r="N19" s="8"/>
      <c r="O19" s="8"/>
      <c r="P19" s="8"/>
      <c r="Q19" s="8"/>
    </row>
    <row r="20" spans="2:17" x14ac:dyDescent="0.25">
      <c r="B20" s="28" t="s">
        <v>49</v>
      </c>
      <c r="C20" s="112"/>
      <c r="D20" s="121"/>
      <c r="E20" s="53"/>
      <c r="F20" s="53"/>
      <c r="G20" s="53"/>
      <c r="H20" s="65" t="s">
        <v>6</v>
      </c>
      <c r="I20" s="66" t="s">
        <v>6</v>
      </c>
      <c r="J20" s="67" t="s">
        <v>6</v>
      </c>
      <c r="M20" s="8"/>
      <c r="N20" s="8"/>
      <c r="O20" s="8"/>
      <c r="P20" s="8"/>
      <c r="Q20" s="8"/>
    </row>
    <row r="21" spans="2:17" ht="8.25" customHeight="1" thickBot="1" x14ac:dyDescent="0.3">
      <c r="B21" s="17"/>
      <c r="C21" s="102"/>
      <c r="D21" s="117"/>
      <c r="H21" s="54"/>
      <c r="I21" s="68"/>
      <c r="J21" s="69"/>
      <c r="M21" s="8"/>
      <c r="N21" s="8"/>
      <c r="O21" s="8"/>
      <c r="P21" s="8"/>
      <c r="Q21" s="8"/>
    </row>
    <row r="22" spans="2:17" x14ac:dyDescent="0.25">
      <c r="B22" s="29" t="s">
        <v>53</v>
      </c>
      <c r="C22" s="107">
        <f>VLOOKUP(C4,L4:S6,5,FALSE)</f>
        <v>42952</v>
      </c>
      <c r="D22" s="117"/>
      <c r="H22" s="70">
        <v>42952</v>
      </c>
      <c r="I22" s="71">
        <v>43075</v>
      </c>
      <c r="J22" s="72" t="s">
        <v>7</v>
      </c>
    </row>
    <row r="23" spans="2:17" ht="15" customHeight="1" thickBot="1" x14ac:dyDescent="0.3">
      <c r="B23" s="29" t="s">
        <v>54</v>
      </c>
      <c r="C23" s="104" t="str">
        <f>VLOOKUP(C4,L4:S6,6,FALSE)</f>
        <v xml:space="preserve">  8, 9, 10,   3 nights</v>
      </c>
      <c r="D23" s="117"/>
      <c r="H23" s="73" t="s">
        <v>8</v>
      </c>
      <c r="I23" s="47" t="s">
        <v>9</v>
      </c>
      <c r="J23" s="74" t="s">
        <v>10</v>
      </c>
    </row>
    <row r="24" spans="2:17" ht="8.25" customHeight="1" x14ac:dyDescent="0.25">
      <c r="B24" s="17"/>
      <c r="C24" s="102"/>
      <c r="D24" s="117"/>
      <c r="H24" s="54"/>
      <c r="I24" s="68"/>
      <c r="J24" s="69"/>
    </row>
    <row r="25" spans="2:17" ht="21" customHeight="1" thickBot="1" x14ac:dyDescent="0.3">
      <c r="B25" s="27" t="s">
        <v>55</v>
      </c>
      <c r="C25" s="106"/>
      <c r="D25" s="121"/>
      <c r="E25" s="53"/>
      <c r="F25" s="53"/>
      <c r="G25" s="53"/>
      <c r="H25" s="54" t="s">
        <v>11</v>
      </c>
      <c r="I25" s="68"/>
      <c r="J25" s="69"/>
    </row>
    <row r="26" spans="2:17" x14ac:dyDescent="0.25">
      <c r="B26" s="29" t="s">
        <v>56</v>
      </c>
      <c r="C26" s="108">
        <f>VLOOKUP(C4,L4:S6,7,FALSE)</f>
        <v>2225</v>
      </c>
      <c r="D26" s="121"/>
      <c r="E26" s="53"/>
      <c r="F26" s="53"/>
      <c r="G26" s="53"/>
      <c r="H26" s="75">
        <v>2225</v>
      </c>
      <c r="I26" s="76">
        <f>+H26*1.2</f>
        <v>2670</v>
      </c>
      <c r="J26" s="77">
        <f>+H26</f>
        <v>2225</v>
      </c>
    </row>
    <row r="27" spans="2:17" ht="15.75" thickBot="1" x14ac:dyDescent="0.3">
      <c r="B27" s="29" t="s">
        <v>57</v>
      </c>
      <c r="C27" s="108">
        <f>VLOOKUP(C4,L4:S6,8,FALSE)</f>
        <v>1250</v>
      </c>
      <c r="D27" s="121"/>
      <c r="E27" s="53"/>
      <c r="F27" s="53"/>
      <c r="G27" s="53"/>
      <c r="H27" s="78">
        <v>1250</v>
      </c>
      <c r="I27" s="79">
        <f>+H27*1.2</f>
        <v>1500</v>
      </c>
      <c r="J27" s="80">
        <f>+H27</f>
        <v>1250</v>
      </c>
    </row>
    <row r="28" spans="2:17" x14ac:dyDescent="0.25">
      <c r="B28" s="27" t="s">
        <v>58</v>
      </c>
      <c r="C28" s="113"/>
      <c r="D28" s="118"/>
      <c r="E28" s="53"/>
      <c r="F28" s="53"/>
      <c r="G28" s="53"/>
      <c r="H28" s="81">
        <f>+H26</f>
        <v>2225</v>
      </c>
      <c r="I28" s="82">
        <f>+I26</f>
        <v>2670</v>
      </c>
      <c r="J28" s="83">
        <f>+J26</f>
        <v>2225</v>
      </c>
    </row>
    <row r="29" spans="2:17" ht="8.25" customHeight="1" x14ac:dyDescent="0.25">
      <c r="B29" s="17"/>
      <c r="C29" s="102"/>
      <c r="D29" s="117"/>
      <c r="H29" s="84"/>
      <c r="I29" s="85" t="s">
        <v>12</v>
      </c>
      <c r="J29" s="86"/>
    </row>
    <row r="30" spans="2:17" ht="21" customHeight="1" thickBot="1" x14ac:dyDescent="0.3">
      <c r="B30" s="27" t="s">
        <v>59</v>
      </c>
      <c r="C30" s="106"/>
      <c r="D30" s="121"/>
      <c r="E30" s="53"/>
      <c r="F30" s="53"/>
      <c r="G30" s="53"/>
      <c r="H30" s="84"/>
      <c r="I30" s="87"/>
      <c r="J30" s="86"/>
    </row>
    <row r="31" spans="2:17" x14ac:dyDescent="0.25">
      <c r="B31" s="30" t="s">
        <v>60</v>
      </c>
      <c r="C31" s="108">
        <v>200</v>
      </c>
      <c r="D31" s="117"/>
      <c r="H31" s="88">
        <v>200</v>
      </c>
      <c r="I31" s="89">
        <v>200</v>
      </c>
      <c r="J31" s="90">
        <v>200</v>
      </c>
    </row>
    <row r="32" spans="2:17" x14ac:dyDescent="0.25">
      <c r="B32" s="30" t="s">
        <v>61</v>
      </c>
      <c r="C32" s="114"/>
      <c r="D32" s="117"/>
      <c r="H32" s="91"/>
      <c r="I32" s="92"/>
      <c r="J32" s="93"/>
    </row>
    <row r="33" spans="2:20" x14ac:dyDescent="0.25">
      <c r="B33" s="31" t="s">
        <v>50</v>
      </c>
      <c r="C33" s="114"/>
      <c r="D33" s="122"/>
      <c r="E33" s="94"/>
      <c r="F33" s="94"/>
      <c r="G33" s="94"/>
      <c r="H33" s="91"/>
      <c r="I33" s="92"/>
      <c r="J33" s="93"/>
    </row>
    <row r="34" spans="2:20" ht="15.75" thickBot="1" x14ac:dyDescent="0.3">
      <c r="B34" s="32" t="s">
        <v>51</v>
      </c>
      <c r="C34" s="115"/>
      <c r="D34" s="123"/>
      <c r="E34" s="94"/>
      <c r="F34" s="94"/>
      <c r="G34" s="94"/>
      <c r="H34" s="95" t="s">
        <v>11</v>
      </c>
      <c r="I34" s="96" t="s">
        <v>11</v>
      </c>
      <c r="J34" s="97" t="s">
        <v>11</v>
      </c>
    </row>
    <row r="35" spans="2:20" x14ac:dyDescent="0.25">
      <c r="C35" s="6"/>
      <c r="H35" s="98"/>
    </row>
    <row r="36" spans="2:20" x14ac:dyDescent="0.25">
      <c r="B36" s="8"/>
      <c r="C36" s="4"/>
      <c r="D36" s="53"/>
      <c r="E36" s="53"/>
      <c r="F36" s="53"/>
      <c r="G36" s="53"/>
    </row>
    <row r="37" spans="2:20" x14ac:dyDescent="0.25">
      <c r="B37" s="8"/>
      <c r="C37" s="4"/>
      <c r="D37" s="53"/>
      <c r="E37" s="53"/>
      <c r="F37" s="53"/>
      <c r="G37" s="53"/>
    </row>
    <row r="38" spans="2:20" x14ac:dyDescent="0.25">
      <c r="B38" s="5" t="s">
        <v>11</v>
      </c>
    </row>
    <row r="39" spans="2:20" x14ac:dyDescent="0.25">
      <c r="G39" s="125" t="s">
        <v>78</v>
      </c>
      <c r="H39" s="124" t="s">
        <v>67</v>
      </c>
      <c r="I39" s="124" t="s">
        <v>68</v>
      </c>
      <c r="J39" s="124" t="s">
        <v>69</v>
      </c>
      <c r="K39" s="124" t="s">
        <v>70</v>
      </c>
      <c r="L39" s="124" t="s">
        <v>71</v>
      </c>
      <c r="M39" s="124" t="s">
        <v>72</v>
      </c>
      <c r="N39" s="124" t="s">
        <v>73</v>
      </c>
      <c r="O39" s="124" t="s">
        <v>74</v>
      </c>
      <c r="P39" s="124" t="s">
        <v>75</v>
      </c>
      <c r="Q39" s="124" t="s">
        <v>76</v>
      </c>
      <c r="R39" s="124" t="s">
        <v>77</v>
      </c>
      <c r="S39" s="126" t="s">
        <v>79</v>
      </c>
      <c r="T39" s="125"/>
    </row>
    <row r="40" spans="2:20" x14ac:dyDescent="0.25">
      <c r="G40" s="127" t="str">
        <f>C4</f>
        <v>PSM</v>
      </c>
      <c r="H40" s="127">
        <f>C10</f>
        <v>0</v>
      </c>
      <c r="I40" s="127">
        <f>C11</f>
        <v>0</v>
      </c>
      <c r="J40" s="127">
        <f>C12</f>
        <v>0</v>
      </c>
      <c r="K40" s="127">
        <f>C13</f>
        <v>0</v>
      </c>
      <c r="L40" s="127">
        <f>C14</f>
        <v>0</v>
      </c>
      <c r="M40" s="127">
        <f>C15</f>
        <v>0</v>
      </c>
      <c r="N40" s="127">
        <f>C16</f>
        <v>0</v>
      </c>
      <c r="O40" s="127">
        <f>C17</f>
        <v>0</v>
      </c>
      <c r="P40" s="127">
        <f>C18</f>
        <v>0</v>
      </c>
      <c r="Q40" s="127">
        <f>C19</f>
        <v>0</v>
      </c>
      <c r="R40" s="127">
        <f>C20</f>
        <v>0</v>
      </c>
      <c r="S40" s="128">
        <f>C28</f>
        <v>0</v>
      </c>
      <c r="T40" s="127"/>
    </row>
  </sheetData>
  <sheetProtection algorithmName="SHA-512" hashValue="2O5WmV08lCFdypndAgVVGHtzEEkIB1gRBbSOk15BAW07D4WSBjps8IXojce3mrlzItYRHiOvh1CN1np3gWayKQ==" saltValue="OMWLtTKZ0VPxrmpk2qtclQ==" spinCount="100000" sheet="1" selectLockedCells="1"/>
  <dataValidations count="6">
    <dataValidation type="list" allowBlank="1" showInputMessage="1" showErrorMessage="1" sqref="H5:J5 M4:M6">
      <formula1>$H$5:$J$5</formula1>
    </dataValidation>
    <dataValidation type="list" allowBlank="1" showInputMessage="1" showErrorMessage="1" sqref="C4">
      <formula1>$H$4:$J$4</formula1>
    </dataValidation>
    <dataValidation type="list" allowBlank="1" showInputMessage="1" showErrorMessage="1" sqref="C15">
      <formula1>$L$15:$Q$15</formula1>
    </dataValidation>
    <dataValidation type="list" allowBlank="1" showInputMessage="1" showErrorMessage="1" sqref="C14">
      <formula1>$L$14:$M$14</formula1>
    </dataValidation>
    <dataValidation type="list" allowBlank="1" showInputMessage="1" showErrorMessage="1" sqref="C28">
      <formula1>$C$26:$C$27</formula1>
    </dataValidation>
    <dataValidation type="list" allowBlank="1" showInputMessage="1" showErrorMessage="1" sqref="C16">
      <formula1>$L$16:$P$16</formula1>
    </dataValidation>
  </dataValidations>
  <hyperlinks>
    <hyperlink ref="H12" r:id="rId1" display="Olabaesh@gmail.com"/>
    <hyperlink ref="I12" r:id="rId2" display="Olabaesh@gmail.com"/>
    <hyperlink ref="J12" r:id="rId3" display="Olabaesh@gmail.com"/>
  </hyperlinks>
  <pageMargins left="0.7" right="0.7" top="0.75" bottom="0.75" header="0.3" footer="0.3"/>
  <pageSetup paperSize="9" orientation="landscape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</dc:creator>
  <cp:lastModifiedBy>Gil</cp:lastModifiedBy>
  <dcterms:created xsi:type="dcterms:W3CDTF">2017-01-30T06:10:40Z</dcterms:created>
  <dcterms:modified xsi:type="dcterms:W3CDTF">2017-02-01T10:23:12Z</dcterms:modified>
</cp:coreProperties>
</file>